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G:\10 класс-ПРОФИЛИ\2024 - 2025 уч год\"/>
    </mc:Choice>
  </mc:AlternateContent>
  <xr:revisionPtr revIDLastSave="0" documentId="13_ncr:1_{20CBCCB2-C21F-4225-8D42-93C1023993B3}" xr6:coauthVersionLast="36" xr6:coauthVersionMax="36" xr10:uidLastSave="{00000000-0000-0000-0000-000000000000}"/>
  <bookViews>
    <workbookView xWindow="0" yWindow="0" windowWidth="28380" windowHeight="11775" xr2:uid="{00000000-000D-0000-FFFF-FFFF00000000}"/>
  </bookViews>
  <sheets>
    <sheet name="естественнонаучный" sheetId="1" r:id="rId1"/>
    <sheet name="технологический" sheetId="2" r:id="rId2"/>
    <sheet name="соц-эконом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3" l="1"/>
  <c r="S20" i="3"/>
  <c r="S22" i="3"/>
  <c r="S23" i="3"/>
  <c r="S8" i="3"/>
  <c r="S13" i="3"/>
  <c r="S14" i="3"/>
  <c r="S10" i="3"/>
  <c r="S11" i="3"/>
  <c r="S6" i="3"/>
  <c r="S16" i="3"/>
  <c r="S21" i="3"/>
  <c r="S17" i="3"/>
  <c r="S15" i="3"/>
  <c r="S9" i="3"/>
  <c r="S12" i="3"/>
  <c r="S7" i="3"/>
  <c r="S19" i="3"/>
  <c r="S18" i="3"/>
  <c r="P12" i="2"/>
  <c r="S12" i="2" s="1"/>
  <c r="P8" i="2"/>
  <c r="P6" i="2"/>
  <c r="S6" i="2" s="1"/>
  <c r="P7" i="2"/>
  <c r="P11" i="2"/>
  <c r="S11" i="2" s="1"/>
  <c r="P9" i="2"/>
  <c r="P10" i="2"/>
  <c r="S10" i="2" s="1"/>
  <c r="S8" i="2"/>
  <c r="S7" i="2"/>
  <c r="S9" i="2"/>
  <c r="V24" i="3" l="1"/>
  <c r="V20" i="3"/>
  <c r="V22" i="3"/>
  <c r="V23" i="3"/>
  <c r="V8" i="3"/>
  <c r="V13" i="3"/>
  <c r="V14" i="3"/>
  <c r="V10" i="3"/>
  <c r="V11" i="3"/>
  <c r="V6" i="3"/>
  <c r="V16" i="3"/>
  <c r="V21" i="3"/>
  <c r="V17" i="3"/>
  <c r="V15" i="3"/>
  <c r="V9" i="3"/>
  <c r="V12" i="3"/>
  <c r="V7" i="3"/>
  <c r="V19" i="3"/>
  <c r="V18" i="3"/>
  <c r="L8" i="1"/>
  <c r="O8" i="1" s="1"/>
  <c r="L15" i="1"/>
  <c r="O15" i="1" s="1"/>
  <c r="L12" i="1"/>
  <c r="O12" i="1" s="1"/>
  <c r="L18" i="1"/>
  <c r="O18" i="1" s="1"/>
  <c r="L17" i="1"/>
  <c r="O17" i="1" s="1"/>
  <c r="L19" i="1"/>
  <c r="O19" i="1" s="1"/>
  <c r="L16" i="1"/>
  <c r="O16" i="1" s="1"/>
  <c r="L14" i="1"/>
  <c r="O14" i="1" s="1"/>
  <c r="L13" i="1"/>
  <c r="O13" i="1" s="1"/>
  <c r="L10" i="1"/>
  <c r="O10" i="1" s="1"/>
  <c r="L11" i="1"/>
  <c r="O11" i="1" s="1"/>
  <c r="L6" i="1"/>
  <c r="O6" i="1" s="1"/>
  <c r="L7" i="1"/>
  <c r="O7" i="1" s="1"/>
  <c r="L9" i="1"/>
  <c r="O9" i="1" s="1"/>
</calcChain>
</file>

<file path=xl/sharedStrings.xml><?xml version="1.0" encoding="utf-8"?>
<sst xmlns="http://schemas.openxmlformats.org/spreadsheetml/2006/main" count="144" uniqueCount="26">
  <si>
    <t>математика</t>
  </si>
  <si>
    <t>информатика</t>
  </si>
  <si>
    <t>физика</t>
  </si>
  <si>
    <t>биолоия</t>
  </si>
  <si>
    <t>химия</t>
  </si>
  <si>
    <t>обществознание</t>
  </si>
  <si>
    <t>география</t>
  </si>
  <si>
    <t>ИТОГО</t>
  </si>
  <si>
    <t>средний балл по аттестату</t>
  </si>
  <si>
    <t>ПРОФИЛЬ</t>
  </si>
  <si>
    <t>Класс</t>
  </si>
  <si>
    <t>Первичный балл</t>
  </si>
  <si>
    <t>Оценка</t>
  </si>
  <si>
    <t>естественнонаучный</t>
  </si>
  <si>
    <t>технологический</t>
  </si>
  <si>
    <t>социально-экономический</t>
  </si>
  <si>
    <t>максимальный балл</t>
  </si>
  <si>
    <t>РЕКОМЕНДАЦИИ по ЗАЧИСЛЕНИЮ</t>
  </si>
  <si>
    <t>№ заявления</t>
  </si>
  <si>
    <t xml:space="preserve"> 9-1</t>
  </si>
  <si>
    <t xml:space="preserve"> 9-3</t>
  </si>
  <si>
    <t xml:space="preserve"> 9-2</t>
  </si>
  <si>
    <t>Первичный балл по алгебре</t>
  </si>
  <si>
    <t>Оценка по алгебре</t>
  </si>
  <si>
    <t>Первичный балл по геометрии</t>
  </si>
  <si>
    <t>Оценка по геометрии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</si>
</sst>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right" vertical="center"/>
    </xf>
    <xf numFmtId="1" fontId="2" fillId="0" borderId="4" xfId="0" applyNumberFormat="1" applyFont="1" applyFill="1" applyBorder="1" applyAlignment="1">
      <alignment horizontal="right" vertical="center"/>
    </xf>
    <xf numFmtId="1" fontId="2" fillId="0" borderId="7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right" vertical="center"/>
    </xf>
    <xf numFmtId="0" fontId="0" fillId="2" borderId="0" xfId="0" applyFill="1"/>
    <xf numFmtId="1" fontId="2" fillId="0" borderId="10" xfId="0" applyNumberFormat="1" applyFont="1" applyFill="1" applyBorder="1" applyAlignment="1">
      <alignment horizontal="right" vertical="center"/>
    </xf>
    <xf numFmtId="1" fontId="2" fillId="0" borderId="11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1" fontId="2" fillId="0" borderId="1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19"/>
  <sheetViews>
    <sheetView tabSelected="1" zoomScale="50" zoomScaleNormal="50" workbookViewId="0">
      <selection activeCell="W20" sqref="W20"/>
    </sheetView>
  </sheetViews>
  <sheetFormatPr defaultRowHeight="15" x14ac:dyDescent="0.25"/>
  <cols>
    <col min="12" max="12" width="14.140625" customWidth="1"/>
    <col min="13" max="13" width="13.42578125" style="16" customWidth="1"/>
    <col min="14" max="14" width="35.28515625" customWidth="1"/>
    <col min="15" max="15" width="47" customWidth="1"/>
  </cols>
  <sheetData>
    <row r="4" spans="1:15" ht="21" customHeight="1" x14ac:dyDescent="0.35">
      <c r="A4" s="27" t="s">
        <v>10</v>
      </c>
      <c r="B4" s="24" t="s">
        <v>18</v>
      </c>
      <c r="C4" s="29" t="s">
        <v>3</v>
      </c>
      <c r="D4" s="29"/>
      <c r="E4" s="29"/>
      <c r="F4" s="29" t="s">
        <v>4</v>
      </c>
      <c r="G4" s="29"/>
      <c r="H4" s="29"/>
      <c r="I4" s="29" t="s">
        <v>2</v>
      </c>
      <c r="J4" s="29"/>
      <c r="K4" s="29"/>
      <c r="L4" s="22" t="s">
        <v>7</v>
      </c>
      <c r="M4" s="26" t="s">
        <v>8</v>
      </c>
      <c r="N4" s="22" t="s">
        <v>9</v>
      </c>
      <c r="O4" s="22" t="s">
        <v>17</v>
      </c>
    </row>
    <row r="5" spans="1:15" ht="102.75" customHeight="1" x14ac:dyDescent="0.25">
      <c r="A5" s="27"/>
      <c r="B5" s="25"/>
      <c r="C5" s="2" t="s">
        <v>11</v>
      </c>
      <c r="D5" s="8" t="s">
        <v>16</v>
      </c>
      <c r="E5" s="3" t="s">
        <v>12</v>
      </c>
      <c r="F5" s="2" t="s">
        <v>11</v>
      </c>
      <c r="G5" s="8" t="s">
        <v>16</v>
      </c>
      <c r="H5" s="3" t="s">
        <v>12</v>
      </c>
      <c r="I5" s="2" t="s">
        <v>11</v>
      </c>
      <c r="J5" s="8" t="s">
        <v>16</v>
      </c>
      <c r="K5" s="3" t="s">
        <v>12</v>
      </c>
      <c r="L5" s="28"/>
      <c r="M5" s="26"/>
      <c r="N5" s="23"/>
      <c r="O5" s="23"/>
    </row>
    <row r="6" spans="1:15" ht="20.25" x14ac:dyDescent="0.25">
      <c r="A6" s="13" t="s">
        <v>21</v>
      </c>
      <c r="B6" s="14">
        <v>13</v>
      </c>
      <c r="C6" s="5">
        <v>44</v>
      </c>
      <c r="D6" s="5">
        <v>48</v>
      </c>
      <c r="E6" s="5">
        <v>5</v>
      </c>
      <c r="F6" s="5">
        <v>39</v>
      </c>
      <c r="G6" s="5">
        <v>40</v>
      </c>
      <c r="H6" s="5">
        <v>5</v>
      </c>
      <c r="I6" s="5"/>
      <c r="J6" s="5">
        <v>45</v>
      </c>
      <c r="K6" s="5"/>
      <c r="L6" s="6">
        <f>I6+C6+F6</f>
        <v>83</v>
      </c>
      <c r="M6" s="15"/>
      <c r="N6" s="4" t="s">
        <v>13</v>
      </c>
      <c r="O6" s="4" t="str">
        <f>IF(L6&gt;=27,"рекомендован к зачислению","не рекомендован к зачислению")</f>
        <v>рекомендован к зачислению</v>
      </c>
    </row>
    <row r="7" spans="1:15" ht="20.25" x14ac:dyDescent="0.25">
      <c r="A7" s="13" t="s">
        <v>21</v>
      </c>
      <c r="B7" s="14">
        <v>14</v>
      </c>
      <c r="C7" s="5">
        <v>42</v>
      </c>
      <c r="D7" s="5">
        <v>48</v>
      </c>
      <c r="E7" s="5">
        <v>5</v>
      </c>
      <c r="F7" s="5">
        <v>32</v>
      </c>
      <c r="G7" s="5">
        <v>40</v>
      </c>
      <c r="H7" s="5">
        <v>5</v>
      </c>
      <c r="I7" s="5"/>
      <c r="J7" s="5">
        <v>45</v>
      </c>
      <c r="K7" s="5"/>
      <c r="L7" s="6">
        <f>I7+C7+F7</f>
        <v>74</v>
      </c>
      <c r="M7" s="15"/>
      <c r="N7" s="4" t="s">
        <v>13</v>
      </c>
      <c r="O7" s="4" t="str">
        <f>IF(L7&gt;=27,"рекомендован к зачислению","не рекомендован к зачислению")</f>
        <v>рекомендован к зачислению</v>
      </c>
    </row>
    <row r="8" spans="1:15" ht="20.25" x14ac:dyDescent="0.25">
      <c r="A8" s="11" t="s">
        <v>19</v>
      </c>
      <c r="B8" s="14">
        <v>2</v>
      </c>
      <c r="C8" s="5">
        <v>35</v>
      </c>
      <c r="D8" s="5">
        <v>48</v>
      </c>
      <c r="E8" s="5">
        <v>4</v>
      </c>
      <c r="F8" s="5">
        <v>34</v>
      </c>
      <c r="G8" s="5">
        <v>40</v>
      </c>
      <c r="H8" s="5">
        <v>5</v>
      </c>
      <c r="I8" s="5"/>
      <c r="J8" s="5">
        <v>45</v>
      </c>
      <c r="K8" s="5"/>
      <c r="L8" s="6">
        <f>I8+C8+F8</f>
        <v>69</v>
      </c>
      <c r="M8" s="15"/>
      <c r="N8" s="4" t="s">
        <v>13</v>
      </c>
      <c r="O8" s="4" t="str">
        <f>IF(L8&gt;=27,"рекомендован к зачислению","не рекомендован к зачислению")</f>
        <v>рекомендован к зачислению</v>
      </c>
    </row>
    <row r="9" spans="1:15" ht="20.25" x14ac:dyDescent="0.25">
      <c r="A9" s="11" t="s">
        <v>19</v>
      </c>
      <c r="B9" s="14">
        <v>1</v>
      </c>
      <c r="C9" s="5">
        <v>42</v>
      </c>
      <c r="D9" s="5">
        <v>48</v>
      </c>
      <c r="E9" s="5">
        <v>5</v>
      </c>
      <c r="F9" s="5">
        <v>25</v>
      </c>
      <c r="G9" s="5">
        <v>40</v>
      </c>
      <c r="H9" s="5">
        <v>4</v>
      </c>
      <c r="I9" s="5"/>
      <c r="J9" s="5">
        <v>45</v>
      </c>
      <c r="K9" s="5"/>
      <c r="L9" s="6">
        <f>I9+C9+F9</f>
        <v>67</v>
      </c>
      <c r="M9" s="15"/>
      <c r="N9" s="4" t="s">
        <v>13</v>
      </c>
      <c r="O9" s="4" t="str">
        <f>IF(L9&gt;=27,"рекомендован к зачислению","не рекомендован к зачислению")</f>
        <v>рекомендован к зачислению</v>
      </c>
    </row>
    <row r="10" spans="1:15" ht="20.25" x14ac:dyDescent="0.25">
      <c r="A10" s="39" t="s">
        <v>20</v>
      </c>
      <c r="B10" s="14">
        <v>11</v>
      </c>
      <c r="C10" s="5">
        <v>33</v>
      </c>
      <c r="D10" s="5">
        <v>48</v>
      </c>
      <c r="E10" s="5">
        <v>4</v>
      </c>
      <c r="F10" s="5">
        <v>32</v>
      </c>
      <c r="G10" s="5">
        <v>40</v>
      </c>
      <c r="H10" s="5">
        <v>5</v>
      </c>
      <c r="I10" s="5"/>
      <c r="J10" s="5">
        <v>45</v>
      </c>
      <c r="K10" s="5"/>
      <c r="L10" s="6">
        <f>I10+C10+F10</f>
        <v>65</v>
      </c>
      <c r="M10" s="15"/>
      <c r="N10" s="4" t="s">
        <v>13</v>
      </c>
      <c r="O10" s="4" t="str">
        <f>IF(L10&gt;=27,"рекомендован к зачислению","не рекомендован к зачислению")</f>
        <v>рекомендован к зачислению</v>
      </c>
    </row>
    <row r="11" spans="1:15" ht="20.25" x14ac:dyDescent="0.25">
      <c r="A11" s="39" t="s">
        <v>19</v>
      </c>
      <c r="B11" s="14">
        <v>12</v>
      </c>
      <c r="C11" s="5">
        <v>33</v>
      </c>
      <c r="D11" s="5">
        <v>48</v>
      </c>
      <c r="E11" s="5">
        <v>4</v>
      </c>
      <c r="F11" s="5">
        <v>32</v>
      </c>
      <c r="G11" s="5">
        <v>40</v>
      </c>
      <c r="H11" s="5">
        <v>5</v>
      </c>
      <c r="I11" s="5"/>
      <c r="J11" s="5">
        <v>45</v>
      </c>
      <c r="K11" s="5"/>
      <c r="L11" s="6">
        <f>I11+C11+F11</f>
        <v>65</v>
      </c>
      <c r="M11" s="15"/>
      <c r="N11" s="4" t="s">
        <v>13</v>
      </c>
      <c r="O11" s="4" t="str">
        <f>IF(L11&gt;=27,"рекомендован к зачислению","не рекомендован к зачислению")</f>
        <v>рекомендован к зачислению</v>
      </c>
    </row>
    <row r="12" spans="1:15" ht="20.25" x14ac:dyDescent="0.25">
      <c r="A12" s="11" t="s">
        <v>19</v>
      </c>
      <c r="B12" s="14">
        <v>4</v>
      </c>
      <c r="C12" s="5">
        <v>37</v>
      </c>
      <c r="D12" s="5">
        <v>48</v>
      </c>
      <c r="E12" s="5">
        <v>4</v>
      </c>
      <c r="F12" s="5">
        <v>27</v>
      </c>
      <c r="G12" s="5">
        <v>40</v>
      </c>
      <c r="H12" s="5">
        <v>4</v>
      </c>
      <c r="I12" s="5"/>
      <c r="J12" s="5">
        <v>45</v>
      </c>
      <c r="K12" s="5"/>
      <c r="L12" s="6">
        <f>I12+C12+F12</f>
        <v>64</v>
      </c>
      <c r="M12" s="15"/>
      <c r="N12" s="4" t="s">
        <v>13</v>
      </c>
      <c r="O12" s="4" t="str">
        <f>IF(L12&gt;=27,"рекомендован к зачислению","не рекомендован к зачислению")</f>
        <v>рекомендован к зачислению</v>
      </c>
    </row>
    <row r="13" spans="1:15" ht="20.25" x14ac:dyDescent="0.25">
      <c r="A13" s="13" t="s">
        <v>21</v>
      </c>
      <c r="B13" s="14">
        <v>10</v>
      </c>
      <c r="C13" s="5">
        <v>37</v>
      </c>
      <c r="D13" s="5">
        <v>48</v>
      </c>
      <c r="E13" s="5">
        <v>4</v>
      </c>
      <c r="F13" s="5">
        <v>24</v>
      </c>
      <c r="G13" s="5">
        <v>40</v>
      </c>
      <c r="H13" s="5">
        <v>4</v>
      </c>
      <c r="I13" s="5"/>
      <c r="J13" s="5">
        <v>45</v>
      </c>
      <c r="K13" s="5"/>
      <c r="L13" s="6">
        <f>I13+C13+F13</f>
        <v>61</v>
      </c>
      <c r="M13" s="15"/>
      <c r="N13" s="4" t="s">
        <v>13</v>
      </c>
      <c r="O13" s="4" t="str">
        <f>IF(L13&gt;=27,"рекомендован к зачислению","не рекомендован к зачислению")</f>
        <v>рекомендован к зачислению</v>
      </c>
    </row>
    <row r="14" spans="1:15" ht="20.25" x14ac:dyDescent="0.25">
      <c r="A14" s="13" t="s">
        <v>20</v>
      </c>
      <c r="B14" s="14">
        <v>9</v>
      </c>
      <c r="C14" s="5">
        <v>39</v>
      </c>
      <c r="D14" s="5">
        <v>48</v>
      </c>
      <c r="E14" s="5">
        <v>5</v>
      </c>
      <c r="F14" s="5">
        <v>21</v>
      </c>
      <c r="G14" s="5">
        <v>40</v>
      </c>
      <c r="H14" s="5">
        <v>4</v>
      </c>
      <c r="I14" s="5"/>
      <c r="J14" s="5">
        <v>45</v>
      </c>
      <c r="K14" s="5"/>
      <c r="L14" s="6">
        <f>I14+C14+F14</f>
        <v>60</v>
      </c>
      <c r="M14" s="15"/>
      <c r="N14" s="4" t="s">
        <v>13</v>
      </c>
      <c r="O14" s="4" t="str">
        <f>IF(L14&gt;=27,"рекомендован к зачислению","не рекомендован к зачислению")</f>
        <v>рекомендован к зачислению</v>
      </c>
    </row>
    <row r="15" spans="1:15" ht="20.25" x14ac:dyDescent="0.25">
      <c r="A15" s="11" t="s">
        <v>19</v>
      </c>
      <c r="B15" s="14">
        <v>3</v>
      </c>
      <c r="C15" s="5">
        <v>35</v>
      </c>
      <c r="D15" s="5">
        <v>48</v>
      </c>
      <c r="E15" s="5">
        <v>4</v>
      </c>
      <c r="F15" s="5">
        <v>18</v>
      </c>
      <c r="G15" s="5">
        <v>40</v>
      </c>
      <c r="H15" s="5">
        <v>3</v>
      </c>
      <c r="I15" s="5"/>
      <c r="J15" s="5">
        <v>45</v>
      </c>
      <c r="K15" s="5"/>
      <c r="L15" s="6">
        <f>I15+C15+F15</f>
        <v>53</v>
      </c>
      <c r="M15" s="15"/>
      <c r="N15" s="4" t="s">
        <v>13</v>
      </c>
      <c r="O15" s="4" t="str">
        <f>IF(L15&gt;=27,"рекомендован к зачислению","не рекомендован к зачислению")</f>
        <v>рекомендован к зачислению</v>
      </c>
    </row>
    <row r="16" spans="1:15" ht="20.25" x14ac:dyDescent="0.25">
      <c r="A16" s="13" t="s">
        <v>20</v>
      </c>
      <c r="B16" s="14">
        <v>8</v>
      </c>
      <c r="C16" s="5">
        <v>27</v>
      </c>
      <c r="D16" s="5">
        <v>48</v>
      </c>
      <c r="E16" s="5">
        <v>4</v>
      </c>
      <c r="F16" s="5">
        <v>26</v>
      </c>
      <c r="G16" s="5">
        <v>40</v>
      </c>
      <c r="H16" s="5">
        <v>4</v>
      </c>
      <c r="I16" s="5"/>
      <c r="J16" s="5">
        <v>45</v>
      </c>
      <c r="K16" s="5"/>
      <c r="L16" s="6">
        <f>I16+C16+F16</f>
        <v>53</v>
      </c>
      <c r="M16" s="15"/>
      <c r="N16" s="4" t="s">
        <v>13</v>
      </c>
      <c r="O16" s="4" t="str">
        <f>IF(L16&gt;=27,"рекомендован к зачислению","не рекомендован к зачислению")</f>
        <v>рекомендован к зачислению</v>
      </c>
    </row>
    <row r="17" spans="1:15" ht="20.25" x14ac:dyDescent="0.25">
      <c r="A17" s="38">
        <v>9</v>
      </c>
      <c r="B17" s="14">
        <v>6</v>
      </c>
      <c r="C17" s="5">
        <v>29</v>
      </c>
      <c r="D17" s="5">
        <v>48</v>
      </c>
      <c r="E17" s="5">
        <v>4</v>
      </c>
      <c r="F17" s="5">
        <v>23</v>
      </c>
      <c r="G17" s="5">
        <v>40</v>
      </c>
      <c r="H17" s="5">
        <v>4</v>
      </c>
      <c r="I17" s="5"/>
      <c r="J17" s="5">
        <v>45</v>
      </c>
      <c r="K17" s="5"/>
      <c r="L17" s="6">
        <f>I17+C17+F17</f>
        <v>52</v>
      </c>
      <c r="M17" s="15"/>
      <c r="N17" s="4" t="s">
        <v>13</v>
      </c>
      <c r="O17" s="4" t="str">
        <f>IF(L17&gt;=27,"рекомендован к зачислению","не рекомендован к зачислению")</f>
        <v>рекомендован к зачислению</v>
      </c>
    </row>
    <row r="18" spans="1:15" ht="20.25" x14ac:dyDescent="0.25">
      <c r="A18" s="38">
        <v>9</v>
      </c>
      <c r="B18" s="14">
        <v>5</v>
      </c>
      <c r="C18" s="5">
        <v>30</v>
      </c>
      <c r="D18" s="5">
        <v>48</v>
      </c>
      <c r="E18" s="5">
        <v>4</v>
      </c>
      <c r="F18" s="5">
        <v>19</v>
      </c>
      <c r="G18" s="5">
        <v>40</v>
      </c>
      <c r="H18" s="5">
        <v>3</v>
      </c>
      <c r="I18" s="5"/>
      <c r="J18" s="5">
        <v>45</v>
      </c>
      <c r="K18" s="5"/>
      <c r="L18" s="6">
        <f>I18+C18+F18</f>
        <v>49</v>
      </c>
      <c r="M18" s="15"/>
      <c r="N18" s="4" t="s">
        <v>13</v>
      </c>
      <c r="O18" s="4" t="str">
        <f>IF(L18&gt;=27,"рекомендован к зачислению","не рекомендован к зачислению")</f>
        <v>рекомендован к зачислению</v>
      </c>
    </row>
    <row r="19" spans="1:15" ht="20.25" x14ac:dyDescent="0.25">
      <c r="A19" s="13" t="s">
        <v>20</v>
      </c>
      <c r="B19" s="14">
        <v>7</v>
      </c>
      <c r="C19" s="5">
        <v>27</v>
      </c>
      <c r="D19" s="5">
        <v>48</v>
      </c>
      <c r="E19" s="5">
        <v>4</v>
      </c>
      <c r="F19" s="5">
        <v>17</v>
      </c>
      <c r="G19" s="5">
        <v>40</v>
      </c>
      <c r="H19" s="5">
        <v>3</v>
      </c>
      <c r="I19" s="5"/>
      <c r="J19" s="5">
        <v>45</v>
      </c>
      <c r="K19" s="5"/>
      <c r="L19" s="6">
        <f>I19+C19+F19</f>
        <v>44</v>
      </c>
      <c r="M19" s="15"/>
      <c r="N19" s="4" t="s">
        <v>13</v>
      </c>
      <c r="O19" s="4" t="str">
        <f>IF(L19&gt;=27,"рекомендован к зачислению","не рекомендован к зачислению")</f>
        <v>рекомендован к зачислению</v>
      </c>
    </row>
  </sheetData>
  <sortState ref="A6:O19">
    <sortCondition descending="1" ref="L6:L19"/>
    <sortCondition descending="1" ref="M6:M19"/>
  </sortState>
  <mergeCells count="9">
    <mergeCell ref="O4:O5"/>
    <mergeCell ref="B4:B5"/>
    <mergeCell ref="M4:M5"/>
    <mergeCell ref="N4:N5"/>
    <mergeCell ref="A4:A5"/>
    <mergeCell ref="L4:L5"/>
    <mergeCell ref="I4:K4"/>
    <mergeCell ref="C4:E4"/>
    <mergeCell ref="F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S12"/>
  <sheetViews>
    <sheetView zoomScale="50" zoomScaleNormal="50" workbookViewId="0">
      <selection activeCell="A6" sqref="A6:XFD12"/>
    </sheetView>
  </sheetViews>
  <sheetFormatPr defaultRowHeight="15" x14ac:dyDescent="0.25"/>
  <cols>
    <col min="16" max="16" width="13.42578125" customWidth="1"/>
    <col min="17" max="17" width="15.5703125" style="16" customWidth="1"/>
    <col min="18" max="18" width="29.7109375" customWidth="1"/>
    <col min="19" max="19" width="46" customWidth="1"/>
  </cols>
  <sheetData>
    <row r="4" spans="1:19" ht="21" customHeight="1" x14ac:dyDescent="0.35">
      <c r="A4" s="27" t="s">
        <v>10</v>
      </c>
      <c r="B4" s="24" t="s">
        <v>18</v>
      </c>
      <c r="C4" s="29" t="s">
        <v>1</v>
      </c>
      <c r="D4" s="29"/>
      <c r="E4" s="29"/>
      <c r="F4" s="29" t="s">
        <v>2</v>
      </c>
      <c r="G4" s="29"/>
      <c r="H4" s="29"/>
      <c r="I4" s="34" t="s">
        <v>0</v>
      </c>
      <c r="J4" s="35"/>
      <c r="K4" s="35"/>
      <c r="L4" s="35"/>
      <c r="M4" s="35"/>
      <c r="N4" s="35"/>
      <c r="O4" s="36"/>
      <c r="P4" s="32" t="s">
        <v>7</v>
      </c>
      <c r="Q4" s="30" t="s">
        <v>8</v>
      </c>
      <c r="R4" s="22" t="s">
        <v>9</v>
      </c>
      <c r="S4" s="22" t="s">
        <v>17</v>
      </c>
    </row>
    <row r="5" spans="1:19" ht="168" customHeight="1" x14ac:dyDescent="0.25">
      <c r="A5" s="27"/>
      <c r="B5" s="25"/>
      <c r="C5" s="2" t="s">
        <v>11</v>
      </c>
      <c r="D5" s="8" t="s">
        <v>16</v>
      </c>
      <c r="E5" s="3" t="s">
        <v>12</v>
      </c>
      <c r="F5" s="2" t="s">
        <v>11</v>
      </c>
      <c r="G5" s="8" t="s">
        <v>16</v>
      </c>
      <c r="H5" s="3" t="s">
        <v>12</v>
      </c>
      <c r="I5" s="19" t="s">
        <v>22</v>
      </c>
      <c r="J5" s="20" t="s">
        <v>23</v>
      </c>
      <c r="K5" s="19" t="s">
        <v>24</v>
      </c>
      <c r="L5" s="19" t="s">
        <v>25</v>
      </c>
      <c r="M5" s="19" t="s">
        <v>11</v>
      </c>
      <c r="N5" s="8" t="s">
        <v>16</v>
      </c>
      <c r="O5" s="3" t="s">
        <v>12</v>
      </c>
      <c r="P5" s="33"/>
      <c r="Q5" s="31"/>
      <c r="R5" s="23"/>
      <c r="S5" s="23"/>
    </row>
    <row r="6" spans="1:19" ht="20.25" customHeight="1" x14ac:dyDescent="0.25">
      <c r="A6" s="13" t="s">
        <v>19</v>
      </c>
      <c r="B6" s="14">
        <v>17</v>
      </c>
      <c r="C6" s="7">
        <v>11</v>
      </c>
      <c r="D6" s="7">
        <v>19</v>
      </c>
      <c r="E6" s="7">
        <v>4</v>
      </c>
      <c r="F6" s="5">
        <v>41</v>
      </c>
      <c r="G6" s="5">
        <v>45</v>
      </c>
      <c r="H6" s="5">
        <v>5</v>
      </c>
      <c r="I6" s="5">
        <v>15</v>
      </c>
      <c r="J6" s="21">
        <v>4</v>
      </c>
      <c r="K6" s="5">
        <v>7</v>
      </c>
      <c r="L6" s="5">
        <v>4</v>
      </c>
      <c r="M6" s="5">
        <v>22</v>
      </c>
      <c r="N6" s="5">
        <v>31</v>
      </c>
      <c r="O6" s="5">
        <v>5</v>
      </c>
      <c r="P6" s="6">
        <f>M6+C6+F6</f>
        <v>74</v>
      </c>
      <c r="Q6" s="15"/>
      <c r="R6" s="4" t="s">
        <v>14</v>
      </c>
      <c r="S6" s="4" t="str">
        <f>IF(P6&gt;=33,"рекомендован к зачислению","не рекомендован к зачислению")</f>
        <v>рекомендован к зачислению</v>
      </c>
    </row>
    <row r="7" spans="1:19" ht="20.25" x14ac:dyDescent="0.25">
      <c r="A7" s="13" t="s">
        <v>19</v>
      </c>
      <c r="B7" s="12">
        <v>18</v>
      </c>
      <c r="C7" s="5">
        <v>11</v>
      </c>
      <c r="D7" s="7">
        <v>19</v>
      </c>
      <c r="E7" s="5">
        <v>4</v>
      </c>
      <c r="F7" s="5">
        <v>24</v>
      </c>
      <c r="G7" s="5">
        <v>45</v>
      </c>
      <c r="H7" s="5">
        <v>4</v>
      </c>
      <c r="I7" s="5">
        <v>10</v>
      </c>
      <c r="J7" s="21">
        <v>3</v>
      </c>
      <c r="K7" s="5">
        <v>3</v>
      </c>
      <c r="L7" s="5">
        <v>3</v>
      </c>
      <c r="M7" s="5">
        <v>13</v>
      </c>
      <c r="N7" s="5">
        <v>31</v>
      </c>
      <c r="O7" s="5">
        <v>3</v>
      </c>
      <c r="P7" s="6">
        <f>M7+C7+F7</f>
        <v>48</v>
      </c>
      <c r="Q7" s="15"/>
      <c r="R7" s="4" t="s">
        <v>14</v>
      </c>
      <c r="S7" s="4" t="str">
        <f>IF(P7&gt;=33,"рекомендован к зачислению","не рекомендован к зачислению")</f>
        <v>рекомендован к зачислению</v>
      </c>
    </row>
    <row r="8" spans="1:19" ht="20.25" x14ac:dyDescent="0.25">
      <c r="A8" s="13" t="s">
        <v>20</v>
      </c>
      <c r="B8" s="14">
        <v>16</v>
      </c>
      <c r="C8" s="5">
        <v>14</v>
      </c>
      <c r="D8" s="7">
        <v>19</v>
      </c>
      <c r="E8" s="5">
        <v>4</v>
      </c>
      <c r="F8" s="5">
        <v>18</v>
      </c>
      <c r="G8" s="5">
        <v>45</v>
      </c>
      <c r="H8" s="5">
        <v>3</v>
      </c>
      <c r="I8" s="5">
        <v>11</v>
      </c>
      <c r="J8" s="21">
        <v>4</v>
      </c>
      <c r="K8" s="5">
        <v>4</v>
      </c>
      <c r="L8" s="5">
        <v>3</v>
      </c>
      <c r="M8" s="5">
        <v>15</v>
      </c>
      <c r="N8" s="5">
        <v>31</v>
      </c>
      <c r="O8" s="5">
        <v>4</v>
      </c>
      <c r="P8" s="6">
        <f>M8+C8+F8</f>
        <v>47</v>
      </c>
      <c r="Q8" s="15"/>
      <c r="R8" s="4" t="s">
        <v>14</v>
      </c>
      <c r="S8" s="4" t="str">
        <f>IF(P8&gt;=33,"рекомендован к зачислению","не рекомендован к зачислению")</f>
        <v>рекомендован к зачислению</v>
      </c>
    </row>
    <row r="9" spans="1:19" ht="20.25" x14ac:dyDescent="0.25">
      <c r="A9" s="13" t="s">
        <v>21</v>
      </c>
      <c r="B9" s="12">
        <v>20</v>
      </c>
      <c r="C9" s="5">
        <v>13</v>
      </c>
      <c r="D9" s="7">
        <v>19</v>
      </c>
      <c r="E9" s="5">
        <v>4</v>
      </c>
      <c r="F9" s="5">
        <v>15</v>
      </c>
      <c r="G9" s="5">
        <v>45</v>
      </c>
      <c r="H9" s="5">
        <v>3</v>
      </c>
      <c r="I9" s="5">
        <v>13</v>
      </c>
      <c r="J9" s="21">
        <v>4</v>
      </c>
      <c r="K9" s="5">
        <v>4</v>
      </c>
      <c r="L9" s="5">
        <v>3</v>
      </c>
      <c r="M9" s="5">
        <v>17</v>
      </c>
      <c r="N9" s="5">
        <v>31</v>
      </c>
      <c r="O9" s="5">
        <v>4</v>
      </c>
      <c r="P9" s="6">
        <f>M9+C9+F9</f>
        <v>45</v>
      </c>
      <c r="Q9" s="15"/>
      <c r="R9" s="4" t="s">
        <v>14</v>
      </c>
      <c r="S9" s="4" t="str">
        <f>IF(P9&gt;=33,"рекомендован к зачислению","не рекомендован к зачислению")</f>
        <v>рекомендован к зачислению</v>
      </c>
    </row>
    <row r="10" spans="1:19" ht="20.25" x14ac:dyDescent="0.25">
      <c r="A10" s="13" t="s">
        <v>20</v>
      </c>
      <c r="B10" s="14">
        <v>21</v>
      </c>
      <c r="C10" s="5">
        <v>9</v>
      </c>
      <c r="D10" s="7">
        <v>19</v>
      </c>
      <c r="E10" s="5">
        <v>3</v>
      </c>
      <c r="F10" s="5">
        <v>23</v>
      </c>
      <c r="G10" s="5">
        <v>45</v>
      </c>
      <c r="H10" s="5">
        <v>4</v>
      </c>
      <c r="I10" s="5">
        <v>10</v>
      </c>
      <c r="J10" s="21">
        <v>3</v>
      </c>
      <c r="K10" s="5">
        <v>3</v>
      </c>
      <c r="L10" s="5">
        <v>3</v>
      </c>
      <c r="M10" s="5">
        <v>13</v>
      </c>
      <c r="N10" s="5">
        <v>31</v>
      </c>
      <c r="O10" s="5">
        <v>3</v>
      </c>
      <c r="P10" s="6">
        <f>M10+C10+F10</f>
        <v>45</v>
      </c>
      <c r="Q10" s="15"/>
      <c r="R10" s="4" t="s">
        <v>14</v>
      </c>
      <c r="S10" s="4" t="str">
        <f>IF(P10&gt;=33,"рекомендован к зачислению","не рекомендован к зачислению")</f>
        <v>рекомендован к зачислению</v>
      </c>
    </row>
    <row r="11" spans="1:19" ht="20.25" x14ac:dyDescent="0.25">
      <c r="A11" s="13" t="s">
        <v>20</v>
      </c>
      <c r="B11" s="12">
        <v>19</v>
      </c>
      <c r="C11" s="5">
        <v>14</v>
      </c>
      <c r="D11" s="7">
        <v>19</v>
      </c>
      <c r="E11" s="5">
        <v>4</v>
      </c>
      <c r="F11" s="5">
        <v>15</v>
      </c>
      <c r="G11" s="5">
        <v>45</v>
      </c>
      <c r="H11" s="5">
        <v>3</v>
      </c>
      <c r="I11" s="5">
        <v>8</v>
      </c>
      <c r="J11" s="21">
        <v>3</v>
      </c>
      <c r="K11" s="5">
        <v>4</v>
      </c>
      <c r="L11" s="5">
        <v>3</v>
      </c>
      <c r="M11" s="5">
        <v>12</v>
      </c>
      <c r="N11" s="5">
        <v>31</v>
      </c>
      <c r="O11" s="5">
        <v>3</v>
      </c>
      <c r="P11" s="6">
        <f>M11+C11+F11</f>
        <v>41</v>
      </c>
      <c r="Q11" s="15"/>
      <c r="R11" s="4" t="s">
        <v>14</v>
      </c>
      <c r="S11" s="4" t="str">
        <f>IF(P11&gt;=33,"рекомендован к зачислению","не рекомендован к зачислению")</f>
        <v>рекомендован к зачислению</v>
      </c>
    </row>
    <row r="12" spans="1:19" ht="20.25" x14ac:dyDescent="0.25">
      <c r="A12" s="13" t="s">
        <v>20</v>
      </c>
      <c r="B12" s="14">
        <v>15</v>
      </c>
      <c r="C12" s="5">
        <v>8</v>
      </c>
      <c r="D12" s="7">
        <v>19</v>
      </c>
      <c r="E12" s="5">
        <v>3</v>
      </c>
      <c r="F12" s="5">
        <v>15</v>
      </c>
      <c r="G12" s="5">
        <v>45</v>
      </c>
      <c r="H12" s="5">
        <v>3</v>
      </c>
      <c r="I12" s="5">
        <v>11</v>
      </c>
      <c r="J12" s="21">
        <v>4</v>
      </c>
      <c r="K12" s="5">
        <v>3</v>
      </c>
      <c r="L12" s="5">
        <v>3</v>
      </c>
      <c r="M12" s="5">
        <v>14</v>
      </c>
      <c r="N12" s="5">
        <v>31</v>
      </c>
      <c r="O12" s="5">
        <v>3</v>
      </c>
      <c r="P12" s="6">
        <f>M12+C12+F12</f>
        <v>37</v>
      </c>
      <c r="Q12" s="15"/>
      <c r="R12" s="4" t="s">
        <v>14</v>
      </c>
      <c r="S12" s="4" t="str">
        <f>IF(P12&gt;=33,"рекомендован к зачислению","не рекомендован к зачислению")</f>
        <v>рекомендован к зачислению</v>
      </c>
    </row>
  </sheetData>
  <sortState ref="A6:S12">
    <sortCondition descending="1" ref="P6:P12"/>
    <sortCondition descending="1" ref="Q6:Q12"/>
  </sortState>
  <mergeCells count="9">
    <mergeCell ref="S4:S5"/>
    <mergeCell ref="B4:B5"/>
    <mergeCell ref="Q4:Q5"/>
    <mergeCell ref="R4:R5"/>
    <mergeCell ref="A4:A5"/>
    <mergeCell ref="P4:P5"/>
    <mergeCell ref="I4:O4"/>
    <mergeCell ref="C4:E4"/>
    <mergeCell ref="F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V24"/>
  <sheetViews>
    <sheetView zoomScale="60" zoomScaleNormal="60" workbookViewId="0">
      <selection activeCell="A6" sqref="A6:XFD24"/>
    </sheetView>
  </sheetViews>
  <sheetFormatPr defaultRowHeight="15" x14ac:dyDescent="0.25"/>
  <cols>
    <col min="11" max="11" width="10.5703125" customWidth="1"/>
    <col min="19" max="19" width="13.42578125" customWidth="1"/>
    <col min="20" max="20" width="15.85546875" style="16" customWidth="1"/>
    <col min="21" max="21" width="43.28515625" customWidth="1"/>
    <col min="22" max="22" width="49.28515625" customWidth="1"/>
  </cols>
  <sheetData>
    <row r="4" spans="1:22" ht="56.25" customHeight="1" x14ac:dyDescent="0.35">
      <c r="A4" s="27" t="s">
        <v>10</v>
      </c>
      <c r="B4" s="24" t="s">
        <v>18</v>
      </c>
      <c r="C4" s="37" t="s">
        <v>5</v>
      </c>
      <c r="D4" s="37"/>
      <c r="E4" s="37"/>
      <c r="F4" s="37" t="s">
        <v>6</v>
      </c>
      <c r="G4" s="37"/>
      <c r="H4" s="37"/>
      <c r="I4" s="37" t="s">
        <v>1</v>
      </c>
      <c r="J4" s="37"/>
      <c r="K4" s="37"/>
      <c r="L4" s="36" t="s">
        <v>0</v>
      </c>
      <c r="M4" s="36"/>
      <c r="N4" s="36"/>
      <c r="O4" s="36"/>
      <c r="P4" s="36"/>
      <c r="Q4" s="36"/>
      <c r="R4" s="29"/>
      <c r="S4" s="22" t="s">
        <v>7</v>
      </c>
      <c r="T4" s="26" t="s">
        <v>8</v>
      </c>
      <c r="U4" s="22" t="s">
        <v>9</v>
      </c>
      <c r="V4" s="22" t="s">
        <v>17</v>
      </c>
    </row>
    <row r="5" spans="1:22" ht="198" customHeight="1" x14ac:dyDescent="0.25">
      <c r="A5" s="27"/>
      <c r="B5" s="25"/>
      <c r="C5" s="2" t="s">
        <v>11</v>
      </c>
      <c r="D5" s="8" t="s">
        <v>16</v>
      </c>
      <c r="E5" s="3" t="s">
        <v>12</v>
      </c>
      <c r="F5" s="2" t="s">
        <v>11</v>
      </c>
      <c r="G5" s="8" t="s">
        <v>16</v>
      </c>
      <c r="H5" s="3" t="s">
        <v>12</v>
      </c>
      <c r="I5" s="2" t="s">
        <v>11</v>
      </c>
      <c r="J5" s="8" t="s">
        <v>16</v>
      </c>
      <c r="K5" s="3" t="s">
        <v>12</v>
      </c>
      <c r="L5" s="19" t="s">
        <v>22</v>
      </c>
      <c r="M5" s="20" t="s">
        <v>23</v>
      </c>
      <c r="N5" s="19" t="s">
        <v>24</v>
      </c>
      <c r="O5" s="19" t="s">
        <v>25</v>
      </c>
      <c r="P5" s="8" t="s">
        <v>11</v>
      </c>
      <c r="Q5" s="8" t="s">
        <v>16</v>
      </c>
      <c r="R5" s="3" t="s">
        <v>12</v>
      </c>
      <c r="S5" s="28"/>
      <c r="T5" s="26"/>
      <c r="U5" s="23"/>
      <c r="V5" s="23"/>
    </row>
    <row r="6" spans="1:22" ht="20.25" x14ac:dyDescent="0.25">
      <c r="A6" s="11" t="s">
        <v>19</v>
      </c>
      <c r="B6" s="9">
        <v>32</v>
      </c>
      <c r="C6" s="5">
        <v>34</v>
      </c>
      <c r="D6" s="5">
        <v>37</v>
      </c>
      <c r="E6" s="5">
        <v>5</v>
      </c>
      <c r="F6" s="5">
        <v>25</v>
      </c>
      <c r="G6" s="5">
        <v>31</v>
      </c>
      <c r="H6" s="5">
        <v>4</v>
      </c>
      <c r="I6" s="5"/>
      <c r="J6" s="5">
        <v>19</v>
      </c>
      <c r="K6" s="5"/>
      <c r="L6" s="5">
        <v>18</v>
      </c>
      <c r="M6" s="21">
        <v>5</v>
      </c>
      <c r="N6" s="5">
        <v>6</v>
      </c>
      <c r="O6" s="5">
        <v>4</v>
      </c>
      <c r="P6" s="5">
        <v>24</v>
      </c>
      <c r="Q6" s="5">
        <v>31</v>
      </c>
      <c r="R6" s="5">
        <v>5</v>
      </c>
      <c r="S6" s="6">
        <f>I6+C6+F6+P6</f>
        <v>83</v>
      </c>
      <c r="T6" s="15"/>
      <c r="U6" s="4" t="s">
        <v>15</v>
      </c>
      <c r="V6" s="4" t="str">
        <f>IF(S6&gt;=34,"рекомендован к зачислению","не рекомендован к зачислению")</f>
        <v>рекомендован к зачислению</v>
      </c>
    </row>
    <row r="7" spans="1:22" ht="20.25" x14ac:dyDescent="0.25">
      <c r="A7" s="11" t="s">
        <v>19</v>
      </c>
      <c r="B7" s="1">
        <v>39</v>
      </c>
      <c r="C7" s="5">
        <v>33</v>
      </c>
      <c r="D7" s="5">
        <v>37</v>
      </c>
      <c r="E7" s="5">
        <v>5</v>
      </c>
      <c r="F7" s="5">
        <v>24</v>
      </c>
      <c r="G7" s="5">
        <v>31</v>
      </c>
      <c r="H7" s="5">
        <v>4</v>
      </c>
      <c r="I7" s="5"/>
      <c r="J7" s="5">
        <v>19</v>
      </c>
      <c r="K7" s="5"/>
      <c r="L7" s="5">
        <v>19</v>
      </c>
      <c r="M7" s="21">
        <v>5</v>
      </c>
      <c r="N7" s="5">
        <v>6</v>
      </c>
      <c r="O7" s="5">
        <v>4</v>
      </c>
      <c r="P7" s="5">
        <v>25</v>
      </c>
      <c r="Q7" s="5">
        <v>31</v>
      </c>
      <c r="R7" s="5">
        <v>5</v>
      </c>
      <c r="S7" s="6">
        <f>I7+C7+F7+P7</f>
        <v>82</v>
      </c>
      <c r="T7" s="15"/>
      <c r="U7" s="4" t="s">
        <v>15</v>
      </c>
      <c r="V7" s="4" t="str">
        <f>IF(S7&gt;=34,"рекомендован к зачислению","не рекомендован к зачислению")</f>
        <v>рекомендован к зачислению</v>
      </c>
    </row>
    <row r="8" spans="1:22" ht="20.25" x14ac:dyDescent="0.25">
      <c r="A8" s="13" t="s">
        <v>20</v>
      </c>
      <c r="B8" s="9">
        <v>27</v>
      </c>
      <c r="C8" s="5">
        <v>32</v>
      </c>
      <c r="D8" s="5">
        <v>37</v>
      </c>
      <c r="E8" s="5">
        <v>5</v>
      </c>
      <c r="F8" s="5">
        <v>30</v>
      </c>
      <c r="G8" s="5">
        <v>31</v>
      </c>
      <c r="H8" s="5">
        <v>5</v>
      </c>
      <c r="I8" s="5"/>
      <c r="J8" s="5">
        <v>19</v>
      </c>
      <c r="K8" s="5"/>
      <c r="L8" s="5">
        <v>14</v>
      </c>
      <c r="M8" s="21">
        <v>4</v>
      </c>
      <c r="N8" s="5">
        <v>5</v>
      </c>
      <c r="O8" s="5">
        <v>4</v>
      </c>
      <c r="P8" s="5">
        <v>19</v>
      </c>
      <c r="Q8" s="5">
        <v>31</v>
      </c>
      <c r="R8" s="5">
        <v>4</v>
      </c>
      <c r="S8" s="6">
        <f>I8+C8+F8+P8</f>
        <v>81</v>
      </c>
      <c r="T8" s="15"/>
      <c r="U8" s="4" t="s">
        <v>15</v>
      </c>
      <c r="V8" s="4" t="str">
        <f>IF(S8&gt;=34,"рекомендован к зачислению","не рекомендован к зачислению")</f>
        <v>рекомендован к зачислению</v>
      </c>
    </row>
    <row r="9" spans="1:22" ht="20.25" x14ac:dyDescent="0.25">
      <c r="A9" s="11" t="s">
        <v>19</v>
      </c>
      <c r="B9" s="1">
        <v>37</v>
      </c>
      <c r="C9" s="5">
        <v>31</v>
      </c>
      <c r="D9" s="5">
        <v>37</v>
      </c>
      <c r="E9" s="5">
        <v>4</v>
      </c>
      <c r="F9" s="5">
        <v>24</v>
      </c>
      <c r="G9" s="5">
        <v>31</v>
      </c>
      <c r="H9" s="5">
        <v>4</v>
      </c>
      <c r="I9" s="5"/>
      <c r="J9" s="5">
        <v>19</v>
      </c>
      <c r="K9" s="5"/>
      <c r="L9" s="5">
        <v>16</v>
      </c>
      <c r="M9" s="21">
        <v>5</v>
      </c>
      <c r="N9" s="5">
        <v>9</v>
      </c>
      <c r="O9" s="5">
        <v>5</v>
      </c>
      <c r="P9" s="5">
        <v>25</v>
      </c>
      <c r="Q9" s="5">
        <v>31</v>
      </c>
      <c r="R9" s="5">
        <v>5</v>
      </c>
      <c r="S9" s="6">
        <f>I9+C9+F9+P9</f>
        <v>80</v>
      </c>
      <c r="T9" s="15"/>
      <c r="U9" s="4" t="s">
        <v>15</v>
      </c>
      <c r="V9" s="4" t="str">
        <f>IF(S9&gt;=34,"рекомендован к зачислению","не рекомендован к зачислению")</f>
        <v>рекомендован к зачислению</v>
      </c>
    </row>
    <row r="10" spans="1:22" ht="20.25" x14ac:dyDescent="0.25">
      <c r="A10" s="11" t="s">
        <v>19</v>
      </c>
      <c r="B10" s="9">
        <v>30</v>
      </c>
      <c r="C10" s="5">
        <v>30</v>
      </c>
      <c r="D10" s="5">
        <v>37</v>
      </c>
      <c r="E10" s="5">
        <v>4</v>
      </c>
      <c r="F10" s="5">
        <v>27</v>
      </c>
      <c r="G10" s="5">
        <v>31</v>
      </c>
      <c r="H10" s="5">
        <v>5</v>
      </c>
      <c r="I10" s="5"/>
      <c r="J10" s="5">
        <v>19</v>
      </c>
      <c r="K10" s="5"/>
      <c r="L10" s="5">
        <v>14</v>
      </c>
      <c r="M10" s="21">
        <v>4</v>
      </c>
      <c r="N10" s="5">
        <v>4</v>
      </c>
      <c r="O10" s="5">
        <v>3</v>
      </c>
      <c r="P10" s="5">
        <v>18</v>
      </c>
      <c r="Q10" s="5">
        <v>31</v>
      </c>
      <c r="R10" s="5">
        <v>4</v>
      </c>
      <c r="S10" s="6">
        <f>I10+C10+F10+P10</f>
        <v>75</v>
      </c>
      <c r="T10" s="15"/>
      <c r="U10" s="4" t="s">
        <v>15</v>
      </c>
      <c r="V10" s="4" t="str">
        <f>IF(S10&gt;=34,"рекомендован к зачислению","не рекомендован к зачислению")</f>
        <v>рекомендован к зачислению</v>
      </c>
    </row>
    <row r="11" spans="1:22" ht="20.25" x14ac:dyDescent="0.25">
      <c r="A11" s="11" t="s">
        <v>19</v>
      </c>
      <c r="B11" s="1">
        <v>31</v>
      </c>
      <c r="C11" s="5">
        <v>34</v>
      </c>
      <c r="D11" s="5">
        <v>37</v>
      </c>
      <c r="E11" s="5">
        <v>5</v>
      </c>
      <c r="F11" s="5">
        <v>25</v>
      </c>
      <c r="G11" s="5">
        <v>31</v>
      </c>
      <c r="H11" s="5">
        <v>4</v>
      </c>
      <c r="I11" s="5"/>
      <c r="J11" s="5">
        <v>19</v>
      </c>
      <c r="K11" s="5"/>
      <c r="L11" s="5">
        <v>13</v>
      </c>
      <c r="M11" s="21">
        <v>4</v>
      </c>
      <c r="N11" s="5">
        <v>3</v>
      </c>
      <c r="O11" s="5">
        <v>3</v>
      </c>
      <c r="P11" s="5">
        <v>16</v>
      </c>
      <c r="Q11" s="5">
        <v>31</v>
      </c>
      <c r="R11" s="5">
        <v>4</v>
      </c>
      <c r="S11" s="6">
        <f>I11+C11+F11+P11</f>
        <v>75</v>
      </c>
      <c r="T11" s="15"/>
      <c r="U11" s="4" t="s">
        <v>15</v>
      </c>
      <c r="V11" s="4" t="str">
        <f>IF(S11&gt;=34,"рекомендован к зачислению","не рекомендован к зачислению")</f>
        <v>рекомендован к зачислению</v>
      </c>
    </row>
    <row r="12" spans="1:22" ht="20.25" x14ac:dyDescent="0.25">
      <c r="A12" s="11" t="s">
        <v>19</v>
      </c>
      <c r="B12" s="9">
        <v>38</v>
      </c>
      <c r="C12" s="5">
        <v>28</v>
      </c>
      <c r="D12" s="5">
        <v>37</v>
      </c>
      <c r="E12" s="5">
        <v>4</v>
      </c>
      <c r="F12" s="5">
        <v>26</v>
      </c>
      <c r="G12" s="5">
        <v>31</v>
      </c>
      <c r="H12" s="5">
        <v>5</v>
      </c>
      <c r="I12" s="5"/>
      <c r="J12" s="5">
        <v>19</v>
      </c>
      <c r="K12" s="5"/>
      <c r="L12" s="5">
        <v>15</v>
      </c>
      <c r="M12" s="21">
        <v>4</v>
      </c>
      <c r="N12" s="5">
        <v>6</v>
      </c>
      <c r="O12" s="5">
        <v>4</v>
      </c>
      <c r="P12" s="5">
        <v>21</v>
      </c>
      <c r="Q12" s="5">
        <v>31</v>
      </c>
      <c r="R12" s="5">
        <v>4</v>
      </c>
      <c r="S12" s="6">
        <f>I12+C12+F12+P12</f>
        <v>75</v>
      </c>
      <c r="T12" s="15"/>
      <c r="U12" s="4" t="s">
        <v>15</v>
      </c>
      <c r="V12" s="4" t="str">
        <f>IF(S12&gt;=34,"рекомендован к зачислению","не рекомендован к зачислению")</f>
        <v>рекомендован к зачислению</v>
      </c>
    </row>
    <row r="13" spans="1:22" ht="20.25" x14ac:dyDescent="0.25">
      <c r="A13" s="11" t="s">
        <v>19</v>
      </c>
      <c r="B13" s="1">
        <v>28</v>
      </c>
      <c r="C13" s="5">
        <v>26</v>
      </c>
      <c r="D13" s="5">
        <v>37</v>
      </c>
      <c r="E13" s="5">
        <v>4</v>
      </c>
      <c r="F13" s="5">
        <v>24</v>
      </c>
      <c r="G13" s="5">
        <v>31</v>
      </c>
      <c r="H13" s="5">
        <v>4</v>
      </c>
      <c r="I13" s="5"/>
      <c r="J13" s="5">
        <v>19</v>
      </c>
      <c r="K13" s="5"/>
      <c r="L13" s="5">
        <v>16</v>
      </c>
      <c r="M13" s="21">
        <v>5</v>
      </c>
      <c r="N13" s="5">
        <v>4</v>
      </c>
      <c r="O13" s="5">
        <v>3</v>
      </c>
      <c r="P13" s="5">
        <v>20</v>
      </c>
      <c r="Q13" s="5">
        <v>31</v>
      </c>
      <c r="R13" s="5">
        <v>4</v>
      </c>
      <c r="S13" s="6">
        <f>I13+C13+F13+P13</f>
        <v>70</v>
      </c>
      <c r="T13" s="15"/>
      <c r="U13" s="4" t="s">
        <v>15</v>
      </c>
      <c r="V13" s="4" t="str">
        <f>IF(S13&gt;=34,"рекомендован к зачислению","не рекомендован к зачислению")</f>
        <v>рекомендован к зачислению</v>
      </c>
    </row>
    <row r="14" spans="1:22" ht="20.25" x14ac:dyDescent="0.25">
      <c r="A14" s="11" t="s">
        <v>19</v>
      </c>
      <c r="B14" s="9">
        <v>29</v>
      </c>
      <c r="C14" s="5">
        <v>30</v>
      </c>
      <c r="D14" s="5">
        <v>37</v>
      </c>
      <c r="E14" s="5">
        <v>4</v>
      </c>
      <c r="F14" s="5"/>
      <c r="G14" s="5">
        <v>31</v>
      </c>
      <c r="H14" s="5"/>
      <c r="I14" s="5">
        <v>18</v>
      </c>
      <c r="J14" s="5">
        <v>19</v>
      </c>
      <c r="K14" s="5">
        <v>5</v>
      </c>
      <c r="L14" s="5">
        <v>15</v>
      </c>
      <c r="M14" s="21">
        <v>4</v>
      </c>
      <c r="N14" s="5">
        <v>6</v>
      </c>
      <c r="O14" s="5">
        <v>4</v>
      </c>
      <c r="P14" s="5">
        <v>21</v>
      </c>
      <c r="Q14" s="5">
        <v>31</v>
      </c>
      <c r="R14" s="5">
        <v>4</v>
      </c>
      <c r="S14" s="6">
        <f>I14+C14+F14+P14</f>
        <v>69</v>
      </c>
      <c r="T14" s="15"/>
      <c r="U14" s="4" t="s">
        <v>15</v>
      </c>
      <c r="V14" s="4" t="str">
        <f>IF(S14&gt;=34,"рекомендован к зачислению","не рекомендован к зачислению")</f>
        <v>рекомендован к зачислению</v>
      </c>
    </row>
    <row r="15" spans="1:22" ht="20.25" x14ac:dyDescent="0.25">
      <c r="A15" s="11" t="s">
        <v>19</v>
      </c>
      <c r="B15" s="1">
        <v>36</v>
      </c>
      <c r="C15" s="5">
        <v>28</v>
      </c>
      <c r="D15" s="5">
        <v>37</v>
      </c>
      <c r="E15" s="5">
        <v>4</v>
      </c>
      <c r="F15" s="5">
        <v>24</v>
      </c>
      <c r="G15" s="5">
        <v>31</v>
      </c>
      <c r="H15" s="5">
        <v>4</v>
      </c>
      <c r="I15" s="5"/>
      <c r="J15" s="5">
        <v>19</v>
      </c>
      <c r="K15" s="5"/>
      <c r="L15" s="5">
        <v>12</v>
      </c>
      <c r="M15" s="21">
        <v>4</v>
      </c>
      <c r="N15" s="5">
        <v>5</v>
      </c>
      <c r="O15" s="5">
        <v>4</v>
      </c>
      <c r="P15" s="5">
        <v>17</v>
      </c>
      <c r="Q15" s="5">
        <v>31</v>
      </c>
      <c r="R15" s="5">
        <v>4</v>
      </c>
      <c r="S15" s="6">
        <f>I15+C15+F15+P15</f>
        <v>69</v>
      </c>
      <c r="T15" s="15"/>
      <c r="U15" s="4" t="s">
        <v>15</v>
      </c>
      <c r="V15" s="4" t="str">
        <f>IF(S15&gt;=34,"рекомендован к зачислению","не рекомендован к зачислению")</f>
        <v>рекомендован к зачислению</v>
      </c>
    </row>
    <row r="16" spans="1:22" ht="20.25" x14ac:dyDescent="0.25">
      <c r="A16" s="11" t="s">
        <v>19</v>
      </c>
      <c r="B16" s="9">
        <v>33</v>
      </c>
      <c r="C16" s="5">
        <v>25</v>
      </c>
      <c r="D16" s="5">
        <v>37</v>
      </c>
      <c r="E16" s="5">
        <v>4</v>
      </c>
      <c r="F16" s="5">
        <v>26</v>
      </c>
      <c r="G16" s="5">
        <v>31</v>
      </c>
      <c r="H16" s="5">
        <v>5</v>
      </c>
      <c r="I16" s="5"/>
      <c r="J16" s="5">
        <v>19</v>
      </c>
      <c r="K16" s="5"/>
      <c r="L16" s="5">
        <v>12</v>
      </c>
      <c r="M16" s="21">
        <v>4</v>
      </c>
      <c r="N16" s="5">
        <v>5</v>
      </c>
      <c r="O16" s="5">
        <v>4</v>
      </c>
      <c r="P16" s="5">
        <v>17</v>
      </c>
      <c r="Q16" s="5">
        <v>31</v>
      </c>
      <c r="R16" s="5">
        <v>4</v>
      </c>
      <c r="S16" s="6">
        <f>I16+C16+F16+P16</f>
        <v>68</v>
      </c>
      <c r="T16" s="15"/>
      <c r="U16" s="4" t="s">
        <v>15</v>
      </c>
      <c r="V16" s="4" t="str">
        <f>IF(S16&gt;=34,"рекомендован к зачислению","не рекомендован к зачислению")</f>
        <v>рекомендован к зачислению</v>
      </c>
    </row>
    <row r="17" spans="1:22" ht="20.25" x14ac:dyDescent="0.25">
      <c r="A17" s="11" t="s">
        <v>19</v>
      </c>
      <c r="B17" s="1">
        <v>35</v>
      </c>
      <c r="C17" s="5">
        <v>23</v>
      </c>
      <c r="D17" s="5">
        <v>37</v>
      </c>
      <c r="E17" s="5">
        <v>3</v>
      </c>
      <c r="F17" s="5">
        <v>26</v>
      </c>
      <c r="G17" s="5">
        <v>31</v>
      </c>
      <c r="H17" s="5">
        <v>5</v>
      </c>
      <c r="I17" s="5"/>
      <c r="J17" s="5">
        <v>19</v>
      </c>
      <c r="K17" s="5"/>
      <c r="L17" s="5">
        <v>14</v>
      </c>
      <c r="M17" s="21">
        <v>4</v>
      </c>
      <c r="N17" s="5">
        <v>5</v>
      </c>
      <c r="O17" s="5">
        <v>4</v>
      </c>
      <c r="P17" s="5">
        <v>19</v>
      </c>
      <c r="Q17" s="5">
        <v>31</v>
      </c>
      <c r="R17" s="5">
        <v>4</v>
      </c>
      <c r="S17" s="6">
        <f>I17+C17+F17+P17</f>
        <v>68</v>
      </c>
      <c r="T17" s="15"/>
      <c r="U17" s="4" t="s">
        <v>15</v>
      </c>
      <c r="V17" s="4" t="str">
        <f>IF(S17&gt;=34,"рекомендован к зачислению","не рекомендован к зачислению")</f>
        <v>рекомендован к зачислению</v>
      </c>
    </row>
    <row r="18" spans="1:22" ht="20.25" x14ac:dyDescent="0.25">
      <c r="A18" s="13" t="s">
        <v>21</v>
      </c>
      <c r="B18" s="9">
        <v>22</v>
      </c>
      <c r="C18" s="5">
        <v>31</v>
      </c>
      <c r="D18" s="5">
        <v>37</v>
      </c>
      <c r="E18" s="5">
        <v>4</v>
      </c>
      <c r="F18" s="5"/>
      <c r="G18" s="5">
        <v>31</v>
      </c>
      <c r="H18" s="5"/>
      <c r="I18" s="5">
        <v>15</v>
      </c>
      <c r="J18" s="5">
        <v>19</v>
      </c>
      <c r="K18" s="5">
        <v>4</v>
      </c>
      <c r="L18" s="5">
        <v>14</v>
      </c>
      <c r="M18" s="21">
        <v>4</v>
      </c>
      <c r="N18" s="5">
        <v>3</v>
      </c>
      <c r="O18" s="5">
        <v>3</v>
      </c>
      <c r="P18" s="5">
        <v>17</v>
      </c>
      <c r="Q18" s="5">
        <v>31</v>
      </c>
      <c r="R18" s="5">
        <v>4</v>
      </c>
      <c r="S18" s="6">
        <f>I18+C18+F18+P18</f>
        <v>63</v>
      </c>
      <c r="T18" s="15"/>
      <c r="U18" s="4" t="s">
        <v>15</v>
      </c>
      <c r="V18" s="4" t="str">
        <f>IF(S18&gt;=34,"рекомендован к зачислению","не рекомендован к зачислению")</f>
        <v>рекомендован к зачислению</v>
      </c>
    </row>
    <row r="19" spans="1:22" ht="20.25" x14ac:dyDescent="0.25">
      <c r="A19" s="11" t="s">
        <v>19</v>
      </c>
      <c r="B19" s="1">
        <v>40</v>
      </c>
      <c r="C19" s="5">
        <v>27</v>
      </c>
      <c r="D19" s="5">
        <v>37</v>
      </c>
      <c r="E19" s="5">
        <v>4</v>
      </c>
      <c r="F19" s="7"/>
      <c r="G19" s="7">
        <v>31</v>
      </c>
      <c r="H19" s="7"/>
      <c r="I19" s="5">
        <v>13</v>
      </c>
      <c r="J19" s="5">
        <v>19</v>
      </c>
      <c r="K19" s="5">
        <v>4</v>
      </c>
      <c r="L19" s="5">
        <v>11</v>
      </c>
      <c r="M19" s="21">
        <v>4</v>
      </c>
      <c r="N19" s="5">
        <v>5</v>
      </c>
      <c r="O19" s="5">
        <v>4</v>
      </c>
      <c r="P19" s="5">
        <v>16</v>
      </c>
      <c r="Q19" s="5">
        <v>31</v>
      </c>
      <c r="R19" s="5">
        <v>4</v>
      </c>
      <c r="S19" s="6">
        <f>I19+C19+F19+P19</f>
        <v>56</v>
      </c>
      <c r="T19" s="15"/>
      <c r="U19" s="4" t="s">
        <v>15</v>
      </c>
      <c r="V19" s="4" t="str">
        <f>IF(S19&gt;=34,"рекомендован к зачислению","не рекомендован к зачислению")</f>
        <v>рекомендован к зачислению</v>
      </c>
    </row>
    <row r="20" spans="1:22" ht="20.25" x14ac:dyDescent="0.25">
      <c r="A20" s="13" t="s">
        <v>20</v>
      </c>
      <c r="B20" s="9">
        <v>24</v>
      </c>
      <c r="C20" s="10">
        <v>23</v>
      </c>
      <c r="D20" s="10">
        <v>37</v>
      </c>
      <c r="E20" s="10">
        <v>3</v>
      </c>
      <c r="F20" s="10">
        <v>18</v>
      </c>
      <c r="G20" s="10">
        <v>31</v>
      </c>
      <c r="H20" s="10">
        <v>3</v>
      </c>
      <c r="I20" s="5"/>
      <c r="J20" s="10">
        <v>19</v>
      </c>
      <c r="K20" s="5"/>
      <c r="L20" s="5">
        <v>9</v>
      </c>
      <c r="M20" s="21">
        <v>3</v>
      </c>
      <c r="N20" s="5">
        <v>5</v>
      </c>
      <c r="O20" s="5">
        <v>4</v>
      </c>
      <c r="P20" s="5">
        <v>14</v>
      </c>
      <c r="Q20" s="5">
        <v>31</v>
      </c>
      <c r="R20" s="5">
        <v>3</v>
      </c>
      <c r="S20" s="6">
        <f>I20+C20+F20+P20</f>
        <v>55</v>
      </c>
      <c r="T20" s="15"/>
      <c r="U20" s="4" t="s">
        <v>15</v>
      </c>
      <c r="V20" s="4" t="str">
        <f>IF(S20&gt;=34,"рекомендован к зачислению","не рекомендован к зачислению")</f>
        <v>рекомендован к зачислению</v>
      </c>
    </row>
    <row r="21" spans="1:22" ht="20.25" x14ac:dyDescent="0.25">
      <c r="A21" s="11" t="s">
        <v>19</v>
      </c>
      <c r="B21" s="1">
        <v>34</v>
      </c>
      <c r="C21" s="18">
        <v>26</v>
      </c>
      <c r="D21" s="10">
        <v>37</v>
      </c>
      <c r="E21" s="10">
        <v>4</v>
      </c>
      <c r="F21" s="10">
        <v>17</v>
      </c>
      <c r="G21" s="10">
        <v>31</v>
      </c>
      <c r="H21" s="10">
        <v>3</v>
      </c>
      <c r="I21" s="5"/>
      <c r="J21" s="10">
        <v>19</v>
      </c>
      <c r="K21" s="5"/>
      <c r="L21" s="5">
        <v>8</v>
      </c>
      <c r="M21" s="21">
        <v>3</v>
      </c>
      <c r="N21" s="5">
        <v>3</v>
      </c>
      <c r="O21" s="5">
        <v>3</v>
      </c>
      <c r="P21" s="17">
        <v>11</v>
      </c>
      <c r="Q21" s="5">
        <v>31</v>
      </c>
      <c r="R21" s="17">
        <v>3</v>
      </c>
      <c r="S21" s="6">
        <f>I21+C21+F21+P21</f>
        <v>54</v>
      </c>
      <c r="T21" s="15"/>
      <c r="U21" s="4" t="s">
        <v>15</v>
      </c>
      <c r="V21" s="4" t="str">
        <f>IF(S21&gt;=34,"рекомендован к зачислению","не рекомендован к зачислению")</f>
        <v>рекомендован к зачислению</v>
      </c>
    </row>
    <row r="22" spans="1:22" ht="20.25" x14ac:dyDescent="0.25">
      <c r="A22" s="13" t="s">
        <v>20</v>
      </c>
      <c r="B22" s="9">
        <v>25</v>
      </c>
      <c r="C22" s="18">
        <v>19</v>
      </c>
      <c r="D22" s="10">
        <v>37</v>
      </c>
      <c r="E22" s="10">
        <v>3</v>
      </c>
      <c r="F22" s="10">
        <v>22</v>
      </c>
      <c r="G22" s="10">
        <v>31</v>
      </c>
      <c r="H22" s="10">
        <v>4</v>
      </c>
      <c r="I22" s="5"/>
      <c r="J22" s="10">
        <v>19</v>
      </c>
      <c r="K22" s="5"/>
      <c r="L22" s="5">
        <v>8</v>
      </c>
      <c r="M22" s="21">
        <v>3</v>
      </c>
      <c r="N22" s="5">
        <v>3</v>
      </c>
      <c r="O22" s="5">
        <v>3</v>
      </c>
      <c r="P22" s="17">
        <v>11</v>
      </c>
      <c r="Q22" s="5">
        <v>31</v>
      </c>
      <c r="R22" s="17">
        <v>3</v>
      </c>
      <c r="S22" s="6">
        <f>I22+C22+F22+P22</f>
        <v>52</v>
      </c>
      <c r="T22" s="15"/>
      <c r="U22" s="4" t="s">
        <v>15</v>
      </c>
      <c r="V22" s="4" t="str">
        <f>IF(S22&gt;=34,"рекомендован к зачислению","не рекомендован к зачислению")</f>
        <v>рекомендован к зачислению</v>
      </c>
    </row>
    <row r="23" spans="1:22" ht="20.25" x14ac:dyDescent="0.25">
      <c r="A23" s="13" t="s">
        <v>20</v>
      </c>
      <c r="B23" s="1">
        <v>26</v>
      </c>
      <c r="C23" s="18">
        <v>18</v>
      </c>
      <c r="D23" s="10">
        <v>37</v>
      </c>
      <c r="E23" s="10">
        <v>3</v>
      </c>
      <c r="F23" s="10">
        <v>17</v>
      </c>
      <c r="G23" s="10">
        <v>31</v>
      </c>
      <c r="H23" s="10">
        <v>3</v>
      </c>
      <c r="I23" s="5"/>
      <c r="J23" s="10">
        <v>19</v>
      </c>
      <c r="K23" s="5"/>
      <c r="L23" s="5">
        <v>11</v>
      </c>
      <c r="M23" s="21">
        <v>4</v>
      </c>
      <c r="N23" s="5">
        <v>5</v>
      </c>
      <c r="O23" s="5">
        <v>4</v>
      </c>
      <c r="P23" s="17">
        <v>16</v>
      </c>
      <c r="Q23" s="5">
        <v>31</v>
      </c>
      <c r="R23" s="17">
        <v>4</v>
      </c>
      <c r="S23" s="6">
        <f>I23+C23+F23+P23</f>
        <v>51</v>
      </c>
      <c r="T23" s="15"/>
      <c r="U23" s="4" t="s">
        <v>15</v>
      </c>
      <c r="V23" s="4" t="str">
        <f>IF(S23&gt;=34,"рекомендован к зачислению","не рекомендован к зачислению")</f>
        <v>рекомендован к зачислению</v>
      </c>
    </row>
    <row r="24" spans="1:22" ht="20.25" x14ac:dyDescent="0.25">
      <c r="A24" s="13" t="s">
        <v>20</v>
      </c>
      <c r="B24" s="9">
        <v>23</v>
      </c>
      <c r="C24" s="18"/>
      <c r="D24" s="10">
        <v>37</v>
      </c>
      <c r="E24" s="10"/>
      <c r="F24" s="10">
        <v>15</v>
      </c>
      <c r="G24" s="10">
        <v>31</v>
      </c>
      <c r="H24" s="10">
        <v>3</v>
      </c>
      <c r="I24" s="5">
        <v>11</v>
      </c>
      <c r="J24" s="10">
        <v>19</v>
      </c>
      <c r="K24" s="5">
        <v>4</v>
      </c>
      <c r="L24" s="5">
        <v>7</v>
      </c>
      <c r="M24" s="21">
        <v>3</v>
      </c>
      <c r="N24" s="5">
        <v>1</v>
      </c>
      <c r="O24" s="5">
        <v>2</v>
      </c>
      <c r="P24" s="17">
        <v>8</v>
      </c>
      <c r="Q24" s="5">
        <v>31</v>
      </c>
      <c r="R24" s="17">
        <v>3</v>
      </c>
      <c r="S24" s="6">
        <f>I24+C24+F24+P24</f>
        <v>34</v>
      </c>
      <c r="T24" s="15"/>
      <c r="U24" s="4" t="s">
        <v>15</v>
      </c>
      <c r="V24" s="4" t="str">
        <f>IF(S24&gt;=34,"рекомендован к зачислению","не рекомендован к зачислению")</f>
        <v>рекомендован к зачислению</v>
      </c>
    </row>
  </sheetData>
  <sortState ref="A6:V24">
    <sortCondition descending="1" ref="S6:S24"/>
    <sortCondition descending="1" ref="T6:T24"/>
  </sortState>
  <mergeCells count="10">
    <mergeCell ref="V4:V5"/>
    <mergeCell ref="B4:B5"/>
    <mergeCell ref="A4:A5"/>
    <mergeCell ref="S4:S5"/>
    <mergeCell ref="I4:K4"/>
    <mergeCell ref="T4:T5"/>
    <mergeCell ref="U4:U5"/>
    <mergeCell ref="C4:E4"/>
    <mergeCell ref="F4:H4"/>
    <mergeCell ref="L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естественнонаучный</vt:lpstr>
      <vt:lpstr>технологический</vt:lpstr>
      <vt:lpstr>соц-эконом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Компьютер_11</dc:creator>
  <cp:lastModifiedBy>nata_</cp:lastModifiedBy>
  <dcterms:created xsi:type="dcterms:W3CDTF">2023-06-30T08:58:34Z</dcterms:created>
  <dcterms:modified xsi:type="dcterms:W3CDTF">2024-07-21T19:06:47Z</dcterms:modified>
</cp:coreProperties>
</file>